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'Лист1'!$A$1:$H$87</definedName>
  </definedNames>
  <calcPr fullCalcOnLoad="1"/>
</workbook>
</file>

<file path=xl/sharedStrings.xml><?xml version="1.0" encoding="utf-8"?>
<sst xmlns="http://schemas.openxmlformats.org/spreadsheetml/2006/main" count="211" uniqueCount="91">
  <si>
    <t xml:space="preserve"> </t>
  </si>
  <si>
    <t>№ п/п</t>
  </si>
  <si>
    <t>(заполняется Страховщиком)</t>
  </si>
  <si>
    <t>Страховые суммы, руб.</t>
  </si>
  <si>
    <t>СТРАХОВАТЕЛЬ:</t>
  </si>
  <si>
    <t>ФИО</t>
  </si>
  <si>
    <t>Страховая премия, 
руб.</t>
  </si>
  <si>
    <r>
      <t>риск, указанный в п. 3.2.1. Договора</t>
    </r>
    <r>
      <rPr>
        <vertAlign val="superscript"/>
        <sz val="8"/>
        <rFont val="Arial"/>
        <family val="2"/>
      </rPr>
      <t>1)</t>
    </r>
  </si>
  <si>
    <r>
      <t>риск, указанный в п. 3.2.2. Договора</t>
    </r>
    <r>
      <rPr>
        <vertAlign val="superscript"/>
        <sz val="8"/>
        <rFont val="Arial"/>
        <family val="2"/>
      </rPr>
      <t>2)</t>
    </r>
  </si>
  <si>
    <r>
      <rPr>
        <b/>
        <vertAlign val="superscript"/>
        <sz val="8"/>
        <rFont val="Arial"/>
        <family val="2"/>
      </rPr>
      <t xml:space="preserve">1) </t>
    </r>
    <r>
      <rPr>
        <b/>
        <sz val="8"/>
        <rFont val="Arial"/>
        <family val="2"/>
      </rPr>
      <t>Если событие, указанное в п. 3.2.1 Договора, произошло на территории, на которой введено чрезвычайное положение, или режим чрезвычайной ситуации, или карантин, страховая сумма составляет 50% от указанной  суммы.</t>
    </r>
  </si>
  <si>
    <r>
      <rPr>
        <b/>
        <vertAlign val="superscript"/>
        <sz val="8"/>
        <rFont val="Arial"/>
        <family val="2"/>
      </rPr>
      <t xml:space="preserve">2 ) </t>
    </r>
    <r>
      <rPr>
        <b/>
        <sz val="8"/>
        <rFont val="Arial"/>
        <family val="2"/>
      </rPr>
      <t>событие, указанное в п. 3.2.2, наступившее на территории, на которой введено чрезвычайное положение, или режим чрезвычайной ситуации, или карантин, страховым случаем не является</t>
    </r>
  </si>
  <si>
    <t>СТРАХОВЩИК:</t>
  </si>
  <si>
    <r>
      <t xml:space="preserve">Статус 
</t>
    </r>
    <r>
      <rPr>
        <i/>
        <sz val="8"/>
        <rFont val="Arial"/>
        <family val="2"/>
      </rPr>
      <t>(Сотрудник/ Родственник)</t>
    </r>
  </si>
  <si>
    <r>
      <t xml:space="preserve">Страховая программа
</t>
    </r>
    <r>
      <rPr>
        <i/>
        <sz val="8"/>
        <rFont val="Arial"/>
        <family val="2"/>
      </rPr>
      <t>(Программа №1/ 
Программа №2/ 
Программа №3)</t>
    </r>
  </si>
  <si>
    <r>
      <t xml:space="preserve">Дата рождения
</t>
    </r>
    <r>
      <rPr>
        <i/>
        <sz val="8"/>
        <rFont val="Arial"/>
        <family val="2"/>
      </rPr>
      <t>(чч.мм.гггг)</t>
    </r>
  </si>
  <si>
    <t>Список Застрахованных лиц, страховые суммы и страховые премии по каждому Застрахованному лицу по заключаемому Договору страхования от несчастных случаев и болезней "STOP Covid-19"</t>
  </si>
  <si>
    <t>Директор департамента андеррайтинга личных видов страхования</t>
  </si>
  <si>
    <t>____________________ / Пегов Д.А. /</t>
  </si>
  <si>
    <t>Итого по листу:</t>
  </si>
  <si>
    <t>Нарастающим итогом:</t>
  </si>
  <si>
    <t>Аксенов Евгений Эдуардович</t>
  </si>
  <si>
    <t>Баир Светлана Аратыновна</t>
  </si>
  <si>
    <t>№1 (от 18 до 60 лет)</t>
  </si>
  <si>
    <t>Сотрудник</t>
  </si>
  <si>
    <t>Баранова Кристина Владимировна</t>
  </si>
  <si>
    <t>Богачева Ксения Петровна</t>
  </si>
  <si>
    <t>Бодрая Елена Николаевна</t>
  </si>
  <si>
    <t>Бредихина Анна (Сергеевна)</t>
  </si>
  <si>
    <t>Васильева Галина Юрьевна</t>
  </si>
  <si>
    <t>Вергилесов Андрей Геннадьевич</t>
  </si>
  <si>
    <t>Вострикова Надежда Владимировна</t>
  </si>
  <si>
    <t>Галкина Анна Ивановна</t>
  </si>
  <si>
    <t>№1 (от 61 до 65 лет)</t>
  </si>
  <si>
    <t>Делягина Инна Владимировна</t>
  </si>
  <si>
    <t>Деменчук Татьяна Петровна</t>
  </si>
  <si>
    <t xml:space="preserve">Демидова Анна Владимировна </t>
  </si>
  <si>
    <t>Догонадзе Марине Зауриевна</t>
  </si>
  <si>
    <t>Елисеева Надежда Михайловна</t>
  </si>
  <si>
    <t>Журавлев Вячеслав Юрьевич</t>
  </si>
  <si>
    <t>Зеленивская Ирина Владимировна</t>
  </si>
  <si>
    <t>Зубарева Светлана Алексеевна</t>
  </si>
  <si>
    <t>Иванов Денис Владимирович</t>
  </si>
  <si>
    <t xml:space="preserve">Киптюк Юрий Анатольевич </t>
  </si>
  <si>
    <t>Кирсанова Людмила Борисовна</t>
  </si>
  <si>
    <t>Кокорина Елена Васильевна</t>
  </si>
  <si>
    <t>Колесова Светлана Владиславовна</t>
  </si>
  <si>
    <t>Косицина Анастасия Анатольевна</t>
  </si>
  <si>
    <t>Куренкова Марина Юрьевна</t>
  </si>
  <si>
    <t>Майорова Оксана Александровна</t>
  </si>
  <si>
    <t>Маменко Игорь сергеевич</t>
  </si>
  <si>
    <t>Матвеева Елена Александровна</t>
  </si>
  <si>
    <t>Матвеев Юрий Николаевич</t>
  </si>
  <si>
    <t>Меньшикова Светлана Геннадьевна</t>
  </si>
  <si>
    <t>Макарова Диана Ереклевна</t>
  </si>
  <si>
    <t>Мушкин Александр Юрьевич</t>
  </si>
  <si>
    <t>Новиков Олег Викторович</t>
  </si>
  <si>
    <t>Овчинникова Юлия Эдуардовна</t>
  </si>
  <si>
    <t>Орлова Надежда Валерьевна</t>
  </si>
  <si>
    <t>Прохорович Нонна Анатольевна</t>
  </si>
  <si>
    <t>Сапожникова Надежда Валентиновна</t>
  </si>
  <si>
    <t>Семченко Александр Федорович</t>
  </si>
  <si>
    <t>Смыкова Елена Павловна</t>
  </si>
  <si>
    <t>Соловьева Марина Олеговна</t>
  </si>
  <si>
    <t>Соловьева Наталья Сергеевна</t>
  </si>
  <si>
    <t>Стройкова Светлана Анатольевна</t>
  </si>
  <si>
    <t>Суворова Татьяна Владимировна</t>
  </si>
  <si>
    <t>Табанакова Ирина Андреевна</t>
  </si>
  <si>
    <t>Уткина Анна Николаевна</t>
  </si>
  <si>
    <t>Федоришина Светлана Владимировна</t>
  </si>
  <si>
    <t>Харисова Виктория Тагировна</t>
  </si>
  <si>
    <t>Хелилов Дастан Нурланович</t>
  </si>
  <si>
    <t>Чечелева Галина Александровна</t>
  </si>
  <si>
    <t>Шабунина Ирина Юрьевна</t>
  </si>
  <si>
    <t>Вергилесова Наталья Федоровна</t>
  </si>
  <si>
    <t>Виноградова Татьяна Ивановна</t>
  </si>
  <si>
    <t>Грызилова Любовь Алексеевна</t>
  </si>
  <si>
    <t>Евсеев Валерий Александрович</t>
  </si>
  <si>
    <t>Заболотных Наталья Вячеславовна</t>
  </si>
  <si>
    <t>Золотова Наталия Анастасиевна</t>
  </si>
  <si>
    <t>Макаровский Андрей Николаевич</t>
  </si>
  <si>
    <t>Малярова Елена Юрьевна</t>
  </si>
  <si>
    <t>Онуфриева Евфалья Александровна</t>
  </si>
  <si>
    <t>Филаретова Валентина Ивановна</t>
  </si>
  <si>
    <t>Ячкова Зоя Акимовна</t>
  </si>
  <si>
    <t>№1 (от 66 до 70 лет)</t>
  </si>
  <si>
    <t xml:space="preserve">Приложение № 1 к Заявлению № 120-78-000026-20  от "25" мая  2020 г. </t>
  </si>
  <si>
    <t xml:space="preserve">М.П.      "25" мая  2020 г. </t>
  </si>
  <si>
    <t xml:space="preserve">М.П.     "25" мая  2020 г. </t>
  </si>
  <si>
    <t>Страхователь: Территориальная Санкт-Петербурга и Ленинградской области организация профсоюза Работников здравоохранения Российской Федерации</t>
  </si>
  <si>
    <t>Председатель</t>
  </si>
  <si>
    <t>____________________ /  Элиович И.Г. 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</si>
</sst>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  <numFmt numFmtId="165" formatCode="0.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 horizontal="left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64" fontId="6" fillId="0" borderId="10" xfId="4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" fontId="6" fillId="0" borderId="0" xfId="0" applyNumberFormat="1" applyFont="1" applyFill="1" applyAlignment="1" applyProtection="1">
      <alignment vertical="center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" fontId="6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33" borderId="10" xfId="0" applyNumberFormat="1" applyFont="1" applyFill="1" applyBorder="1" applyAlignment="1">
      <alignment horizontal="left" vertical="top" wrapText="1"/>
    </xf>
    <xf numFmtId="14" fontId="4" fillId="33" borderId="10" xfId="52" applyNumberFormat="1" applyFont="1" applyFill="1" applyBorder="1" applyAlignment="1">
      <alignment horizontal="center" vertical="top"/>
      <protection/>
    </xf>
    <xf numFmtId="14" fontId="4" fillId="33" borderId="10" xfId="0" applyNumberFormat="1" applyFont="1" applyFill="1" applyBorder="1" applyAlignment="1">
      <alignment horizontal="center" vertical="top" wrapText="1"/>
    </xf>
    <xf numFmtId="0" fontId="13" fillId="33" borderId="0" xfId="0" applyNumberFormat="1" applyFont="1" applyFill="1" applyBorder="1" applyAlignment="1">
      <alignment horizontal="left" vertical="top" wrapText="1"/>
    </xf>
    <xf numFmtId="14" fontId="4" fillId="33" borderId="10" xfId="0" applyNumberFormat="1" applyFont="1" applyFill="1" applyBorder="1" applyAlignment="1">
      <alignment horizontal="center" vertical="top"/>
    </xf>
    <xf numFmtId="14" fontId="4" fillId="33" borderId="10" xfId="0" applyNumberFormat="1" applyFont="1" applyFill="1" applyBorder="1" applyAlignment="1">
      <alignment horizontal="center" vertical="top"/>
    </xf>
    <xf numFmtId="14" fontId="4" fillId="34" borderId="10" xfId="52" applyNumberFormat="1" applyFont="1" applyFill="1" applyBorder="1" applyAlignment="1">
      <alignment horizontal="center" vertical="top"/>
      <protection/>
    </xf>
    <xf numFmtId="14" fontId="4" fillId="34" borderId="10" xfId="0" applyNumberFormat="1" applyFont="1" applyFill="1" applyBorder="1" applyAlignment="1">
      <alignment horizontal="center" vertical="top" wrapText="1"/>
    </xf>
    <xf numFmtId="0" fontId="13" fillId="34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Alignment="1" applyProtection="1">
      <alignment horizontal="left" vertical="center" wrapText="1"/>
      <protection locked="0"/>
    </xf>
    <xf numFmtId="165" fontId="9" fillId="0" borderId="0" xfId="0" applyNumberFormat="1" applyFont="1" applyFill="1" applyAlignment="1" applyProtection="1">
      <alignment horizontal="left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КЛА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1</xdr:col>
      <xdr:colOff>1790700</xdr:colOff>
      <xdr:row>0</xdr:row>
      <xdr:rowOff>409575</xdr:rowOff>
    </xdr:to>
    <xdr:pic>
      <xdr:nvPicPr>
        <xdr:cNvPr id="1" name="Рисунок 1" descr="C:\Users\a.suvorova\AppData\Local\Microsoft\Windows\INetCache\Content.Word\Logo_skb_strahovanie 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047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SheetLayoutView="100" zoomScalePageLayoutView="0" workbookViewId="0" topLeftCell="A1">
      <selection activeCell="E55" sqref="E55"/>
    </sheetView>
  </sheetViews>
  <sheetFormatPr defaultColWidth="9.00390625" defaultRowHeight="12.75"/>
  <cols>
    <col min="1" max="1" width="3.625" style="20" customWidth="1"/>
    <col min="2" max="2" width="30.75390625" style="20" customWidth="1"/>
    <col min="3" max="3" width="12.25390625" style="20" customWidth="1"/>
    <col min="4" max="4" width="11.75390625" style="20" customWidth="1"/>
    <col min="5" max="5" width="23.625" style="20" customWidth="1"/>
    <col min="6" max="6" width="20.375" style="20" customWidth="1"/>
    <col min="7" max="7" width="26.25390625" style="20" customWidth="1"/>
    <col min="8" max="8" width="34.00390625" style="21" customWidth="1"/>
    <col min="9" max="16384" width="9.125" style="20" customWidth="1"/>
  </cols>
  <sheetData>
    <row r="1" spans="1:8" s="3" customFormat="1" ht="42" customHeight="1">
      <c r="A1" s="2"/>
      <c r="C1" s="4"/>
      <c r="D1" s="4"/>
      <c r="E1" s="4"/>
      <c r="F1" s="37" t="s">
        <v>85</v>
      </c>
      <c r="G1" s="37"/>
      <c r="H1" s="38"/>
    </row>
    <row r="2" spans="1:8" s="3" customFormat="1" ht="16.5" customHeight="1">
      <c r="A2" s="2"/>
      <c r="H2" s="5"/>
    </row>
    <row r="3" spans="1:8" s="3" customFormat="1" ht="34.5" customHeight="1">
      <c r="A3" s="41" t="s">
        <v>15</v>
      </c>
      <c r="B3" s="41"/>
      <c r="C3" s="41"/>
      <c r="D3" s="41"/>
      <c r="E3" s="41"/>
      <c r="F3" s="41"/>
      <c r="G3" s="41"/>
      <c r="H3" s="41"/>
    </row>
    <row r="4" spans="1:8" s="3" customFormat="1" ht="29.25" customHeight="1">
      <c r="A4" s="47" t="s">
        <v>88</v>
      </c>
      <c r="B4" s="47"/>
      <c r="C4" s="47"/>
      <c r="D4" s="47"/>
      <c r="E4" s="47"/>
      <c r="F4" s="47"/>
      <c r="G4" s="47"/>
      <c r="H4" s="47"/>
    </row>
    <row r="5" spans="1:8" s="6" customFormat="1" ht="11.25">
      <c r="A5" s="6" t="s">
        <v>0</v>
      </c>
      <c r="H5" s="7"/>
    </row>
    <row r="6" spans="1:8" s="6" customFormat="1" ht="25.5" customHeight="1">
      <c r="A6" s="42" t="s">
        <v>1</v>
      </c>
      <c r="B6" s="36" t="s">
        <v>5</v>
      </c>
      <c r="C6" s="36" t="s">
        <v>14</v>
      </c>
      <c r="D6" s="42" t="s">
        <v>12</v>
      </c>
      <c r="E6" s="42" t="s">
        <v>13</v>
      </c>
      <c r="F6" s="36" t="s">
        <v>3</v>
      </c>
      <c r="G6" s="36"/>
      <c r="H6" s="8"/>
    </row>
    <row r="7" spans="1:8" s="6" customFormat="1" ht="12.75" customHeight="1">
      <c r="A7" s="43"/>
      <c r="B7" s="36"/>
      <c r="C7" s="36"/>
      <c r="D7" s="43"/>
      <c r="E7" s="43"/>
      <c r="F7" s="36"/>
      <c r="G7" s="36"/>
      <c r="H7" s="9"/>
    </row>
    <row r="8" spans="1:8" s="6" customFormat="1" ht="25.5" customHeight="1">
      <c r="A8" s="43"/>
      <c r="B8" s="36"/>
      <c r="C8" s="36"/>
      <c r="D8" s="43"/>
      <c r="E8" s="43"/>
      <c r="F8" s="36"/>
      <c r="G8" s="36"/>
      <c r="H8" s="9" t="s">
        <v>6</v>
      </c>
    </row>
    <row r="9" spans="1:8" s="6" customFormat="1" ht="51" customHeight="1">
      <c r="A9" s="43"/>
      <c r="B9" s="36"/>
      <c r="C9" s="36"/>
      <c r="D9" s="43"/>
      <c r="E9" s="43"/>
      <c r="F9" s="36" t="s">
        <v>7</v>
      </c>
      <c r="G9" s="36" t="s">
        <v>8</v>
      </c>
      <c r="H9" s="39" t="s">
        <v>2</v>
      </c>
    </row>
    <row r="10" spans="1:8" s="6" customFormat="1" ht="11.25">
      <c r="A10" s="44"/>
      <c r="B10" s="36"/>
      <c r="C10" s="36"/>
      <c r="D10" s="44"/>
      <c r="E10" s="44"/>
      <c r="F10" s="36"/>
      <c r="G10" s="36"/>
      <c r="H10" s="40"/>
    </row>
    <row r="11" spans="1:8" s="6" customFormat="1" ht="11.25">
      <c r="A11" s="10">
        <v>1</v>
      </c>
      <c r="B11" s="33">
        <v>2</v>
      </c>
      <c r="C11" s="33">
        <v>3</v>
      </c>
      <c r="D11" s="33">
        <v>4</v>
      </c>
      <c r="E11" s="33">
        <v>5</v>
      </c>
      <c r="F11" s="10">
        <v>6</v>
      </c>
      <c r="G11" s="10">
        <v>7</v>
      </c>
      <c r="H11" s="10">
        <v>8</v>
      </c>
    </row>
    <row r="12" spans="1:8" s="6" customFormat="1" ht="17.25" customHeight="1">
      <c r="A12" s="10">
        <v>1</v>
      </c>
      <c r="B12" s="24" t="s">
        <v>20</v>
      </c>
      <c r="C12" s="25">
        <v>23260</v>
      </c>
      <c r="D12" s="11" t="s">
        <v>23</v>
      </c>
      <c r="E12" s="11" t="s">
        <v>22</v>
      </c>
      <c r="F12" s="1">
        <f>IF(D12="Родственник","Требует согласования",IF(E12="№1 (от 18 до 60 лет)",500000,IF(E12="№2 (от 18 до 60 лет)",500000,IF(E12="№3 (от 18 до 60 лет)",1000000,IF(E12="№1 (от 61 до 65 лет)",150000,IF(E12="№2 (от 61 до 65 лет)",250000,IF(E12="№3 (от 61 до 65 лет)",500000,IF(E12="№1 (от 66 до 70 лет)",100000,"Заполните стольбцы 2 - 5 или согласуйте условия"))))))))</f>
        <v>500000</v>
      </c>
      <c r="G12" s="1">
        <f>IF(D12="Родственник","Требует согласования",IF(E12="№1 (от 18 до 60 лет)",25000,IF(E12="№2 (от 18 до 60 лет)",50000,IF(E12="№3 (от 18 до 60 лет)",100000,0))))</f>
        <v>25000</v>
      </c>
      <c r="H12" s="1">
        <f aca="true" t="shared" si="0" ref="H12:H43">IF(D12="Родственник","Требует согласования",IF(E12="№1 (от 18 до 60 лет)",1500,IF(E12="№2 (от 18 до 60 лет)",2500,IF(E12="№3 (от 18 до 60 лет)",4800,IF(E12="№1 (от 61 до 65 лет)",3000,IF(E12="№2 (от 61 до 65 лет)",5000,IF(E12="№3 (от 61 до 65 лет)",7500,IF(E12="№1 (от 66 до 70 лет)",4500,"Заполните стольбцы 2 - 5 или согласуйте условия"))))))))</f>
        <v>1500</v>
      </c>
    </row>
    <row r="13" spans="1:8" s="6" customFormat="1" ht="17.25" customHeight="1">
      <c r="A13" s="10">
        <v>2</v>
      </c>
      <c r="B13" s="24" t="s">
        <v>21</v>
      </c>
      <c r="C13" s="25">
        <v>23930</v>
      </c>
      <c r="D13" s="11" t="s">
        <v>23</v>
      </c>
      <c r="E13" s="11" t="s">
        <v>22</v>
      </c>
      <c r="F13" s="1">
        <f aca="true" t="shared" si="1" ref="F13:F43">IF(D13="Родственник","Требует согласования",IF(E13="№1 (от 18 до 60 лет)",500000,IF(E13="№2 (от 18 до 60 лет)",500000,IF(E13="№3 (от 18 до 60 лет)",1000000,IF(E13="№1 (от 61 до 65 лет)",150000,IF(E13="№2 (от 61 до 65 лет)",250000,IF(E13="№3 (от 61 до 65 лет)",500000,IF(E13="№1 (от 66 до 70 лет)",100000,"Заполните стольбцы 2 - 5 или согласуйте условия"))))))))</f>
        <v>500000</v>
      </c>
      <c r="G13" s="1">
        <f aca="true" t="shared" si="2" ref="G13:G43">IF(D13="Родственник","Требует согласования",IF(E13="№1 (от 18 до 60 лет)",25000,IF(E13="№2 (от 18 до 60 лет)",50000,IF(E13="№3 (от 18 до 60 лет)",100000,0))))</f>
        <v>25000</v>
      </c>
      <c r="H13" s="1">
        <f t="shared" si="0"/>
        <v>1500</v>
      </c>
    </row>
    <row r="14" spans="1:8" s="6" customFormat="1" ht="17.25" customHeight="1">
      <c r="A14" s="10">
        <v>3</v>
      </c>
      <c r="B14" s="24" t="s">
        <v>24</v>
      </c>
      <c r="C14" s="25">
        <v>29690</v>
      </c>
      <c r="D14" s="11" t="s">
        <v>23</v>
      </c>
      <c r="E14" s="11" t="s">
        <v>22</v>
      </c>
      <c r="F14" s="1">
        <f t="shared" si="1"/>
        <v>500000</v>
      </c>
      <c r="G14" s="1">
        <f t="shared" si="2"/>
        <v>25000</v>
      </c>
      <c r="H14" s="1">
        <f t="shared" si="0"/>
        <v>1500</v>
      </c>
    </row>
    <row r="15" spans="1:8" s="6" customFormat="1" ht="17.25" customHeight="1">
      <c r="A15" s="10">
        <v>4</v>
      </c>
      <c r="B15" s="24" t="s">
        <v>25</v>
      </c>
      <c r="C15" s="25">
        <v>33530</v>
      </c>
      <c r="D15" s="11" t="s">
        <v>23</v>
      </c>
      <c r="E15" s="11" t="s">
        <v>22</v>
      </c>
      <c r="F15" s="1">
        <f t="shared" si="1"/>
        <v>500000</v>
      </c>
      <c r="G15" s="1">
        <f t="shared" si="2"/>
        <v>25000</v>
      </c>
      <c r="H15" s="1">
        <f t="shared" si="0"/>
        <v>1500</v>
      </c>
    </row>
    <row r="16" spans="1:8" s="6" customFormat="1" ht="17.25" customHeight="1">
      <c r="A16" s="10">
        <v>5</v>
      </c>
      <c r="B16" s="24" t="s">
        <v>26</v>
      </c>
      <c r="C16" s="25">
        <v>27395</v>
      </c>
      <c r="D16" s="11" t="s">
        <v>23</v>
      </c>
      <c r="E16" s="11" t="s">
        <v>22</v>
      </c>
      <c r="F16" s="1">
        <f t="shared" si="1"/>
        <v>500000</v>
      </c>
      <c r="G16" s="1">
        <f t="shared" si="2"/>
        <v>25000</v>
      </c>
      <c r="H16" s="1">
        <f t="shared" si="0"/>
        <v>1500</v>
      </c>
    </row>
    <row r="17" spans="1:8" s="6" customFormat="1" ht="17.25" customHeight="1">
      <c r="A17" s="10">
        <v>6</v>
      </c>
      <c r="B17" s="24" t="s">
        <v>27</v>
      </c>
      <c r="C17" s="25">
        <v>30625</v>
      </c>
      <c r="D17" s="11" t="s">
        <v>23</v>
      </c>
      <c r="E17" s="11" t="s">
        <v>22</v>
      </c>
      <c r="F17" s="1">
        <f t="shared" si="1"/>
        <v>500000</v>
      </c>
      <c r="G17" s="1">
        <f t="shared" si="2"/>
        <v>25000</v>
      </c>
      <c r="H17" s="1">
        <f t="shared" si="0"/>
        <v>1500</v>
      </c>
    </row>
    <row r="18" spans="1:8" s="6" customFormat="1" ht="17.25" customHeight="1">
      <c r="A18" s="10">
        <v>7</v>
      </c>
      <c r="B18" s="24" t="s">
        <v>28</v>
      </c>
      <c r="C18" s="25">
        <v>22761</v>
      </c>
      <c r="D18" s="11" t="s">
        <v>23</v>
      </c>
      <c r="E18" s="11" t="s">
        <v>22</v>
      </c>
      <c r="F18" s="1">
        <f aca="true" t="shared" si="3" ref="F18:F23">IF(D18="Родственник","Требует согласования",IF(E18="№1 (от 18 до 60 лет)",500000,IF(E18="№2 (от 18 до 60 лет)",500000,IF(E18="№3 (от 18 до 60 лет)",1000000,IF(E18="№1 (от 61 до 65 лет)",150000,IF(E18="№2 (от 61 до 65 лет)",250000,IF(E18="№3 (от 61 до 65 лет)",500000,IF(E18="№1 (от 66 до 70 лет)",100000,"Заполните стольбцы 2 - 5 или согласуйте условия"))))))))</f>
        <v>500000</v>
      </c>
      <c r="G18" s="1">
        <f aca="true" t="shared" si="4" ref="G18:G23">IF(D18="Родственник","Требует согласования",IF(E18="№1 (от 18 до 60 лет)",25000,IF(E18="№2 (от 18 до 60 лет)",50000,IF(E18="№3 (от 18 до 60 лет)",100000,0))))</f>
        <v>25000</v>
      </c>
      <c r="H18" s="1">
        <f t="shared" si="0"/>
        <v>1500</v>
      </c>
    </row>
    <row r="19" spans="1:8" s="6" customFormat="1" ht="17.25" customHeight="1">
      <c r="A19" s="10">
        <v>8</v>
      </c>
      <c r="B19" s="24" t="s">
        <v>29</v>
      </c>
      <c r="C19" s="25">
        <v>22159</v>
      </c>
      <c r="D19" s="11" t="s">
        <v>23</v>
      </c>
      <c r="E19" s="11" t="s">
        <v>22</v>
      </c>
      <c r="F19" s="1">
        <f t="shared" si="3"/>
        <v>500000</v>
      </c>
      <c r="G19" s="1">
        <f t="shared" si="4"/>
        <v>25000</v>
      </c>
      <c r="H19" s="1">
        <f t="shared" si="0"/>
        <v>1500</v>
      </c>
    </row>
    <row r="20" spans="1:8" s="6" customFormat="1" ht="17.25" customHeight="1">
      <c r="A20" s="10">
        <v>9</v>
      </c>
      <c r="B20" s="24" t="s">
        <v>30</v>
      </c>
      <c r="C20" s="25">
        <v>22806</v>
      </c>
      <c r="D20" s="11" t="s">
        <v>23</v>
      </c>
      <c r="E20" s="11" t="s">
        <v>22</v>
      </c>
      <c r="F20" s="1">
        <f t="shared" si="3"/>
        <v>500000</v>
      </c>
      <c r="G20" s="1">
        <f t="shared" si="4"/>
        <v>25000</v>
      </c>
      <c r="H20" s="1">
        <f t="shared" si="0"/>
        <v>1500</v>
      </c>
    </row>
    <row r="21" spans="1:8" s="6" customFormat="1" ht="14.25" customHeight="1">
      <c r="A21" s="10">
        <v>11</v>
      </c>
      <c r="B21" s="32" t="s">
        <v>31</v>
      </c>
      <c r="C21" s="30">
        <v>21902</v>
      </c>
      <c r="D21" s="11" t="s">
        <v>23</v>
      </c>
      <c r="E21" s="11" t="s">
        <v>22</v>
      </c>
      <c r="F21" s="1">
        <f t="shared" si="3"/>
        <v>500000</v>
      </c>
      <c r="G21" s="1">
        <f t="shared" si="4"/>
        <v>25000</v>
      </c>
      <c r="H21" s="1">
        <f t="shared" si="0"/>
        <v>1500</v>
      </c>
    </row>
    <row r="22" spans="1:8" s="6" customFormat="1" ht="17.25" customHeight="1">
      <c r="A22" s="10">
        <v>12</v>
      </c>
      <c r="B22" s="24" t="s">
        <v>33</v>
      </c>
      <c r="C22" s="25">
        <v>23288</v>
      </c>
      <c r="D22" s="11" t="s">
        <v>23</v>
      </c>
      <c r="E22" s="11" t="s">
        <v>22</v>
      </c>
      <c r="F22" s="1">
        <f t="shared" si="3"/>
        <v>500000</v>
      </c>
      <c r="G22" s="1">
        <f t="shared" si="4"/>
        <v>25000</v>
      </c>
      <c r="H22" s="1">
        <f t="shared" si="0"/>
        <v>1500</v>
      </c>
    </row>
    <row r="23" spans="1:8" s="6" customFormat="1" ht="17.25" customHeight="1">
      <c r="A23" s="10">
        <v>13</v>
      </c>
      <c r="B23" s="24" t="s">
        <v>34</v>
      </c>
      <c r="C23" s="25">
        <v>23558</v>
      </c>
      <c r="D23" s="11" t="s">
        <v>23</v>
      </c>
      <c r="E23" s="11" t="s">
        <v>22</v>
      </c>
      <c r="F23" s="1">
        <f t="shared" si="3"/>
        <v>500000</v>
      </c>
      <c r="G23" s="1">
        <f t="shared" si="4"/>
        <v>25000</v>
      </c>
      <c r="H23" s="1">
        <f t="shared" si="0"/>
        <v>1500</v>
      </c>
    </row>
    <row r="24" spans="1:8" s="6" customFormat="1" ht="17.25" customHeight="1">
      <c r="A24" s="10">
        <v>14</v>
      </c>
      <c r="B24" s="24" t="s">
        <v>35</v>
      </c>
      <c r="C24" s="25">
        <v>31590</v>
      </c>
      <c r="D24" s="11" t="s">
        <v>23</v>
      </c>
      <c r="E24" s="11" t="s">
        <v>22</v>
      </c>
      <c r="F24" s="1">
        <f t="shared" si="1"/>
        <v>500000</v>
      </c>
      <c r="G24" s="1">
        <f t="shared" si="2"/>
        <v>25000</v>
      </c>
      <c r="H24" s="1">
        <f t="shared" si="0"/>
        <v>1500</v>
      </c>
    </row>
    <row r="25" spans="1:8" s="6" customFormat="1" ht="17.25" customHeight="1">
      <c r="A25" s="10">
        <v>15</v>
      </c>
      <c r="B25" s="24" t="s">
        <v>36</v>
      </c>
      <c r="C25" s="26">
        <v>22881</v>
      </c>
      <c r="D25" s="11" t="s">
        <v>23</v>
      </c>
      <c r="E25" s="11" t="s">
        <v>22</v>
      </c>
      <c r="F25" s="1">
        <f t="shared" si="1"/>
        <v>500000</v>
      </c>
      <c r="G25" s="1">
        <f t="shared" si="2"/>
        <v>25000</v>
      </c>
      <c r="H25" s="1">
        <f t="shared" si="0"/>
        <v>1500</v>
      </c>
    </row>
    <row r="26" spans="1:8" s="6" customFormat="1" ht="17.25" customHeight="1">
      <c r="A26" s="10">
        <v>16</v>
      </c>
      <c r="B26" s="24" t="s">
        <v>37</v>
      </c>
      <c r="C26" s="26">
        <v>27363</v>
      </c>
      <c r="D26" s="11" t="s">
        <v>23</v>
      </c>
      <c r="E26" s="11" t="s">
        <v>22</v>
      </c>
      <c r="F26" s="1">
        <f t="shared" si="1"/>
        <v>500000</v>
      </c>
      <c r="G26" s="1">
        <f t="shared" si="2"/>
        <v>25000</v>
      </c>
      <c r="H26" s="1">
        <f t="shared" si="0"/>
        <v>1500</v>
      </c>
    </row>
    <row r="27" spans="1:8" s="6" customFormat="1" ht="17.25" customHeight="1">
      <c r="A27" s="10">
        <v>17</v>
      </c>
      <c r="B27" s="24" t="s">
        <v>38</v>
      </c>
      <c r="C27" s="26">
        <v>23861</v>
      </c>
      <c r="D27" s="11" t="s">
        <v>23</v>
      </c>
      <c r="E27" s="11" t="s">
        <v>22</v>
      </c>
      <c r="F27" s="1">
        <f t="shared" si="1"/>
        <v>500000</v>
      </c>
      <c r="G27" s="1">
        <f t="shared" si="2"/>
        <v>25000</v>
      </c>
      <c r="H27" s="1">
        <f t="shared" si="0"/>
        <v>1500</v>
      </c>
    </row>
    <row r="28" spans="1:8" s="6" customFormat="1" ht="17.25" customHeight="1">
      <c r="A28" s="10">
        <v>18</v>
      </c>
      <c r="B28" s="24" t="s">
        <v>39</v>
      </c>
      <c r="C28" s="26">
        <v>25442</v>
      </c>
      <c r="D28" s="11" t="s">
        <v>23</v>
      </c>
      <c r="E28" s="11" t="s">
        <v>22</v>
      </c>
      <c r="F28" s="1">
        <f t="shared" si="1"/>
        <v>500000</v>
      </c>
      <c r="G28" s="1">
        <f t="shared" si="2"/>
        <v>25000</v>
      </c>
      <c r="H28" s="1">
        <f t="shared" si="0"/>
        <v>1500</v>
      </c>
    </row>
    <row r="29" spans="1:8" s="6" customFormat="1" ht="17.25" customHeight="1">
      <c r="A29" s="10">
        <v>19</v>
      </c>
      <c r="B29" s="27" t="s">
        <v>40</v>
      </c>
      <c r="C29" s="26">
        <v>30504</v>
      </c>
      <c r="D29" s="11" t="s">
        <v>23</v>
      </c>
      <c r="E29" s="11" t="s">
        <v>22</v>
      </c>
      <c r="F29" s="1">
        <f t="shared" si="1"/>
        <v>500000</v>
      </c>
      <c r="G29" s="1">
        <f t="shared" si="2"/>
        <v>25000</v>
      </c>
      <c r="H29" s="1">
        <f t="shared" si="0"/>
        <v>1500</v>
      </c>
    </row>
    <row r="30" spans="1:8" s="6" customFormat="1" ht="17.25" customHeight="1">
      <c r="A30" s="10">
        <v>20</v>
      </c>
      <c r="B30" s="24" t="s">
        <v>41</v>
      </c>
      <c r="C30" s="26">
        <v>30397</v>
      </c>
      <c r="D30" s="11" t="s">
        <v>23</v>
      </c>
      <c r="E30" s="11" t="s">
        <v>22</v>
      </c>
      <c r="F30" s="1">
        <f t="shared" si="1"/>
        <v>500000</v>
      </c>
      <c r="G30" s="1">
        <f t="shared" si="2"/>
        <v>25000</v>
      </c>
      <c r="H30" s="1">
        <f t="shared" si="0"/>
        <v>1500</v>
      </c>
    </row>
    <row r="31" spans="1:8" s="6" customFormat="1" ht="17.25" customHeight="1">
      <c r="A31" s="10">
        <v>21</v>
      </c>
      <c r="B31" s="24" t="s">
        <v>42</v>
      </c>
      <c r="C31" s="26">
        <v>24574</v>
      </c>
      <c r="D31" s="11" t="s">
        <v>23</v>
      </c>
      <c r="E31" s="11" t="s">
        <v>22</v>
      </c>
      <c r="F31" s="1">
        <f t="shared" si="1"/>
        <v>500000</v>
      </c>
      <c r="G31" s="1">
        <f t="shared" si="2"/>
        <v>25000</v>
      </c>
      <c r="H31" s="1">
        <f t="shared" si="0"/>
        <v>1500</v>
      </c>
    </row>
    <row r="32" spans="1:8" s="6" customFormat="1" ht="17.25" customHeight="1">
      <c r="A32" s="10">
        <v>22</v>
      </c>
      <c r="B32" s="24" t="s">
        <v>43</v>
      </c>
      <c r="C32" s="26">
        <v>24694</v>
      </c>
      <c r="D32" s="11" t="s">
        <v>23</v>
      </c>
      <c r="E32" s="11" t="s">
        <v>22</v>
      </c>
      <c r="F32" s="1">
        <f t="shared" si="1"/>
        <v>500000</v>
      </c>
      <c r="G32" s="1">
        <f t="shared" si="2"/>
        <v>25000</v>
      </c>
      <c r="H32" s="1">
        <f t="shared" si="0"/>
        <v>1500</v>
      </c>
    </row>
    <row r="33" spans="1:8" s="14" customFormat="1" ht="12.75" customHeight="1">
      <c r="A33" s="12"/>
      <c r="B33" s="34" t="s">
        <v>18</v>
      </c>
      <c r="C33" s="35"/>
      <c r="D33" s="13"/>
      <c r="E33" s="13"/>
      <c r="F33" s="22">
        <f>SUM(F12:F32)</f>
        <v>10500000</v>
      </c>
      <c r="G33" s="22">
        <f>SUM(G12:G32)</f>
        <v>525000</v>
      </c>
      <c r="H33" s="22">
        <f>SUM(H12:H32)</f>
        <v>31500</v>
      </c>
    </row>
    <row r="34" spans="1:8" s="6" customFormat="1" ht="17.25" customHeight="1">
      <c r="A34" s="10">
        <v>23</v>
      </c>
      <c r="B34" s="24" t="s">
        <v>44</v>
      </c>
      <c r="C34" s="26">
        <v>34487</v>
      </c>
      <c r="D34" s="11" t="s">
        <v>23</v>
      </c>
      <c r="E34" s="11" t="s">
        <v>22</v>
      </c>
      <c r="F34" s="1">
        <f t="shared" si="1"/>
        <v>500000</v>
      </c>
      <c r="G34" s="1">
        <f t="shared" si="2"/>
        <v>25000</v>
      </c>
      <c r="H34" s="1">
        <f t="shared" si="0"/>
        <v>1500</v>
      </c>
    </row>
    <row r="35" spans="1:8" s="6" customFormat="1" ht="17.25" customHeight="1">
      <c r="A35" s="10">
        <v>24</v>
      </c>
      <c r="B35" s="24" t="s">
        <v>45</v>
      </c>
      <c r="C35" s="26">
        <v>25939</v>
      </c>
      <c r="D35" s="11" t="s">
        <v>23</v>
      </c>
      <c r="E35" s="11" t="s">
        <v>22</v>
      </c>
      <c r="F35" s="1">
        <f t="shared" si="1"/>
        <v>500000</v>
      </c>
      <c r="G35" s="1">
        <f t="shared" si="2"/>
        <v>25000</v>
      </c>
      <c r="H35" s="1">
        <f t="shared" si="0"/>
        <v>1500</v>
      </c>
    </row>
    <row r="36" spans="1:8" s="6" customFormat="1" ht="17.25" customHeight="1">
      <c r="A36" s="10">
        <v>25</v>
      </c>
      <c r="B36" s="24" t="s">
        <v>46</v>
      </c>
      <c r="C36" s="26">
        <v>25611</v>
      </c>
      <c r="D36" s="11" t="s">
        <v>23</v>
      </c>
      <c r="E36" s="11" t="s">
        <v>22</v>
      </c>
      <c r="F36" s="1">
        <f t="shared" si="1"/>
        <v>500000</v>
      </c>
      <c r="G36" s="1">
        <f t="shared" si="2"/>
        <v>25000</v>
      </c>
      <c r="H36" s="1">
        <f t="shared" si="0"/>
        <v>1500</v>
      </c>
    </row>
    <row r="37" spans="1:8" s="6" customFormat="1" ht="17.25" customHeight="1">
      <c r="A37" s="10">
        <v>26</v>
      </c>
      <c r="B37" s="24" t="s">
        <v>47</v>
      </c>
      <c r="C37" s="26">
        <v>28947</v>
      </c>
      <c r="D37" s="11" t="s">
        <v>23</v>
      </c>
      <c r="E37" s="11" t="s">
        <v>22</v>
      </c>
      <c r="F37" s="1">
        <f t="shared" si="1"/>
        <v>500000</v>
      </c>
      <c r="G37" s="1">
        <f t="shared" si="2"/>
        <v>25000</v>
      </c>
      <c r="H37" s="1">
        <f t="shared" si="0"/>
        <v>1500</v>
      </c>
    </row>
    <row r="38" spans="1:8" s="6" customFormat="1" ht="17.25" customHeight="1">
      <c r="A38" s="10">
        <v>27</v>
      </c>
      <c r="B38" s="24" t="s">
        <v>48</v>
      </c>
      <c r="C38" s="26">
        <v>28056</v>
      </c>
      <c r="D38" s="11" t="s">
        <v>23</v>
      </c>
      <c r="E38" s="11" t="s">
        <v>22</v>
      </c>
      <c r="F38" s="1">
        <f t="shared" si="1"/>
        <v>500000</v>
      </c>
      <c r="G38" s="1">
        <f t="shared" si="2"/>
        <v>25000</v>
      </c>
      <c r="H38" s="1">
        <f t="shared" si="0"/>
        <v>1500</v>
      </c>
    </row>
    <row r="39" spans="1:8" s="6" customFormat="1" ht="17.25" customHeight="1">
      <c r="A39" s="10">
        <v>28</v>
      </c>
      <c r="B39" s="24" t="s">
        <v>49</v>
      </c>
      <c r="C39" s="26">
        <v>32917</v>
      </c>
      <c r="D39" s="11" t="s">
        <v>23</v>
      </c>
      <c r="E39" s="11" t="s">
        <v>22</v>
      </c>
      <c r="F39" s="1">
        <f t="shared" si="1"/>
        <v>500000</v>
      </c>
      <c r="G39" s="1">
        <f t="shared" si="2"/>
        <v>25000</v>
      </c>
      <c r="H39" s="1">
        <f t="shared" si="0"/>
        <v>1500</v>
      </c>
    </row>
    <row r="40" spans="1:8" s="6" customFormat="1" ht="17.25" customHeight="1">
      <c r="A40" s="10">
        <v>29</v>
      </c>
      <c r="B40" s="24" t="s">
        <v>50</v>
      </c>
      <c r="C40" s="26">
        <v>25763</v>
      </c>
      <c r="D40" s="11" t="s">
        <v>23</v>
      </c>
      <c r="E40" s="11" t="s">
        <v>22</v>
      </c>
      <c r="F40" s="1">
        <f t="shared" si="1"/>
        <v>500000</v>
      </c>
      <c r="G40" s="1">
        <f t="shared" si="2"/>
        <v>25000</v>
      </c>
      <c r="H40" s="1">
        <f t="shared" si="0"/>
        <v>1500</v>
      </c>
    </row>
    <row r="41" spans="1:8" s="6" customFormat="1" ht="17.25" customHeight="1">
      <c r="A41" s="10">
        <v>30</v>
      </c>
      <c r="B41" s="24" t="s">
        <v>51</v>
      </c>
      <c r="C41" s="26">
        <v>25931</v>
      </c>
      <c r="D41" s="11" t="s">
        <v>23</v>
      </c>
      <c r="E41" s="11" t="s">
        <v>22</v>
      </c>
      <c r="F41" s="1">
        <f t="shared" si="1"/>
        <v>500000</v>
      </c>
      <c r="G41" s="1">
        <f t="shared" si="2"/>
        <v>25000</v>
      </c>
      <c r="H41" s="1">
        <f t="shared" si="0"/>
        <v>1500</v>
      </c>
    </row>
    <row r="42" spans="1:8" s="6" customFormat="1" ht="17.25" customHeight="1">
      <c r="A42" s="10">
        <v>31</v>
      </c>
      <c r="B42" s="24" t="s">
        <v>52</v>
      </c>
      <c r="C42" s="26">
        <v>26494</v>
      </c>
      <c r="D42" s="11" t="s">
        <v>23</v>
      </c>
      <c r="E42" s="11" t="s">
        <v>22</v>
      </c>
      <c r="F42" s="1">
        <f t="shared" si="1"/>
        <v>500000</v>
      </c>
      <c r="G42" s="1">
        <f t="shared" si="2"/>
        <v>25000</v>
      </c>
      <c r="H42" s="1">
        <f t="shared" si="0"/>
        <v>1500</v>
      </c>
    </row>
    <row r="43" spans="1:8" s="6" customFormat="1" ht="17.25" customHeight="1">
      <c r="A43" s="10">
        <v>32</v>
      </c>
      <c r="B43" s="24" t="s">
        <v>53</v>
      </c>
      <c r="C43" s="26">
        <v>33537</v>
      </c>
      <c r="D43" s="11" t="s">
        <v>23</v>
      </c>
      <c r="E43" s="11" t="s">
        <v>22</v>
      </c>
      <c r="F43" s="1">
        <f t="shared" si="1"/>
        <v>500000</v>
      </c>
      <c r="G43" s="1">
        <f t="shared" si="2"/>
        <v>25000</v>
      </c>
      <c r="H43" s="1">
        <f t="shared" si="0"/>
        <v>1500</v>
      </c>
    </row>
    <row r="44" spans="1:8" s="6" customFormat="1" ht="17.25" customHeight="1">
      <c r="A44" s="10">
        <v>33</v>
      </c>
      <c r="B44" s="24" t="s">
        <v>54</v>
      </c>
      <c r="C44" s="31">
        <v>21771</v>
      </c>
      <c r="D44" s="11" t="s">
        <v>23</v>
      </c>
      <c r="E44" s="11" t="s">
        <v>22</v>
      </c>
      <c r="F44" s="1">
        <f aca="true" t="shared" si="5" ref="F44:F74">IF(D44="Родственник","Требует согласования",IF(E44="№1 (от 18 до 60 лет)",500000,IF(E44="№2 (от 18 до 60 лет)",500000,IF(E44="№3 (от 18 до 60 лет)",1000000,IF(E44="№1 (от 61 до 65 лет)",150000,IF(E44="№2 (от 61 до 65 лет)",250000,IF(E44="№3 (от 61 до 65 лет)",500000,IF(E44="№1 (от 66 до 70 лет)",100000,"Заполните стольбцы 2 - 5 или согласуйте условия"))))))))</f>
        <v>500000</v>
      </c>
      <c r="G44" s="1">
        <f aca="true" t="shared" si="6" ref="G44:G74">IF(D44="Родственник","Требует согласования",IF(E44="№1 (от 18 до 60 лет)",25000,IF(E44="№2 (от 18 до 60 лет)",50000,IF(E44="№3 (от 18 до 60 лет)",100000,0))))</f>
        <v>25000</v>
      </c>
      <c r="H44" s="1">
        <f aca="true" t="shared" si="7" ref="H44:H69">IF(D44="Родственник","Требует согласования",IF(E44="№1 (от 18 до 60 лет)",1500,IF(E44="№2 (от 18 до 60 лет)",2500,IF(E44="№3 (от 18 до 60 лет)",4800,IF(E44="№1 (от 61 до 65 лет)",3000,IF(E44="№2 (от 61 до 65 лет)",5000,IF(E44="№3 (от 61 до 65 лет)",7500,IF(E44="№1 (от 66 до 70 лет)",4500,"Заполните стольбцы 2 - 5 или согласуйте условия"))))))))</f>
        <v>1500</v>
      </c>
    </row>
    <row r="45" spans="1:8" s="6" customFormat="1" ht="17.25" customHeight="1">
      <c r="A45" s="10">
        <v>34</v>
      </c>
      <c r="B45" s="24" t="s">
        <v>55</v>
      </c>
      <c r="C45" s="26">
        <v>26721</v>
      </c>
      <c r="D45" s="11" t="s">
        <v>23</v>
      </c>
      <c r="E45" s="11" t="s">
        <v>22</v>
      </c>
      <c r="F45" s="1">
        <f t="shared" si="5"/>
        <v>500000</v>
      </c>
      <c r="G45" s="1">
        <f t="shared" si="6"/>
        <v>25000</v>
      </c>
      <c r="H45" s="1">
        <f t="shared" si="7"/>
        <v>1500</v>
      </c>
    </row>
    <row r="46" spans="1:8" s="6" customFormat="1" ht="17.25" customHeight="1">
      <c r="A46" s="10">
        <v>35</v>
      </c>
      <c r="B46" s="24" t="s">
        <v>56</v>
      </c>
      <c r="C46" s="26">
        <v>24126</v>
      </c>
      <c r="D46" s="11" t="s">
        <v>23</v>
      </c>
      <c r="E46" s="11" t="s">
        <v>22</v>
      </c>
      <c r="F46" s="1">
        <f t="shared" si="5"/>
        <v>500000</v>
      </c>
      <c r="G46" s="1">
        <f t="shared" si="6"/>
        <v>25000</v>
      </c>
      <c r="H46" s="1">
        <f t="shared" si="7"/>
        <v>1500</v>
      </c>
    </row>
    <row r="47" spans="1:8" s="6" customFormat="1" ht="17.25" customHeight="1">
      <c r="A47" s="10">
        <v>36</v>
      </c>
      <c r="B47" s="24" t="s">
        <v>57</v>
      </c>
      <c r="C47" s="26">
        <v>30787</v>
      </c>
      <c r="D47" s="11" t="s">
        <v>23</v>
      </c>
      <c r="E47" s="11" t="s">
        <v>22</v>
      </c>
      <c r="F47" s="1">
        <f t="shared" si="5"/>
        <v>500000</v>
      </c>
      <c r="G47" s="1">
        <f t="shared" si="6"/>
        <v>25000</v>
      </c>
      <c r="H47" s="1">
        <f t="shared" si="7"/>
        <v>1500</v>
      </c>
    </row>
    <row r="48" spans="1:8" s="6" customFormat="1" ht="17.25" customHeight="1">
      <c r="A48" s="10">
        <v>37</v>
      </c>
      <c r="B48" s="24" t="s">
        <v>58</v>
      </c>
      <c r="C48" s="26">
        <v>23054</v>
      </c>
      <c r="D48" s="11" t="s">
        <v>23</v>
      </c>
      <c r="E48" s="11" t="s">
        <v>22</v>
      </c>
      <c r="F48" s="1">
        <f t="shared" si="5"/>
        <v>500000</v>
      </c>
      <c r="G48" s="1">
        <f t="shared" si="6"/>
        <v>25000</v>
      </c>
      <c r="H48" s="1">
        <f t="shared" si="7"/>
        <v>1500</v>
      </c>
    </row>
    <row r="49" spans="1:8" s="6" customFormat="1" ht="17.25" customHeight="1">
      <c r="A49" s="10">
        <v>38</v>
      </c>
      <c r="B49" s="24" t="s">
        <v>59</v>
      </c>
      <c r="C49" s="26">
        <v>25476</v>
      </c>
      <c r="D49" s="11" t="s">
        <v>23</v>
      </c>
      <c r="E49" s="11" t="s">
        <v>22</v>
      </c>
      <c r="F49" s="1">
        <f t="shared" si="5"/>
        <v>500000</v>
      </c>
      <c r="G49" s="1">
        <f t="shared" si="6"/>
        <v>25000</v>
      </c>
      <c r="H49" s="1">
        <f t="shared" si="7"/>
        <v>1500</v>
      </c>
    </row>
    <row r="50" spans="1:8" s="6" customFormat="1" ht="17.25" customHeight="1">
      <c r="A50" s="10">
        <v>39</v>
      </c>
      <c r="B50" s="24" t="s">
        <v>60</v>
      </c>
      <c r="C50" s="28">
        <v>25408</v>
      </c>
      <c r="D50" s="11" t="s">
        <v>23</v>
      </c>
      <c r="E50" s="11" t="s">
        <v>22</v>
      </c>
      <c r="F50" s="1">
        <f t="shared" si="5"/>
        <v>500000</v>
      </c>
      <c r="G50" s="1">
        <f t="shared" si="6"/>
        <v>25000</v>
      </c>
      <c r="H50" s="1">
        <f t="shared" si="7"/>
        <v>1500</v>
      </c>
    </row>
    <row r="51" spans="1:8" s="6" customFormat="1" ht="17.25" customHeight="1">
      <c r="A51" s="10">
        <v>40</v>
      </c>
      <c r="B51" s="27" t="s">
        <v>61</v>
      </c>
      <c r="C51" s="28">
        <v>27478</v>
      </c>
      <c r="D51" s="11" t="s">
        <v>23</v>
      </c>
      <c r="E51" s="11" t="s">
        <v>22</v>
      </c>
      <c r="F51" s="1">
        <f t="shared" si="5"/>
        <v>500000</v>
      </c>
      <c r="G51" s="1">
        <f t="shared" si="6"/>
        <v>25000</v>
      </c>
      <c r="H51" s="1">
        <f t="shared" si="7"/>
        <v>1500</v>
      </c>
    </row>
    <row r="52" spans="1:8" s="6" customFormat="1" ht="17.25" customHeight="1">
      <c r="A52" s="10">
        <v>41</v>
      </c>
      <c r="B52" s="24" t="s">
        <v>62</v>
      </c>
      <c r="C52" s="28">
        <v>22709</v>
      </c>
      <c r="D52" s="11" t="s">
        <v>23</v>
      </c>
      <c r="E52" s="11" t="s">
        <v>22</v>
      </c>
      <c r="F52" s="1">
        <f t="shared" si="5"/>
        <v>500000</v>
      </c>
      <c r="G52" s="1">
        <f t="shared" si="6"/>
        <v>25000</v>
      </c>
      <c r="H52" s="1">
        <f t="shared" si="7"/>
        <v>1500</v>
      </c>
    </row>
    <row r="53" spans="1:8" s="6" customFormat="1" ht="17.25" customHeight="1">
      <c r="A53" s="10">
        <v>42</v>
      </c>
      <c r="B53" s="24" t="s">
        <v>63</v>
      </c>
      <c r="C53" s="28">
        <v>25208</v>
      </c>
      <c r="D53" s="11" t="s">
        <v>23</v>
      </c>
      <c r="E53" s="11" t="s">
        <v>22</v>
      </c>
      <c r="F53" s="1">
        <f t="shared" si="5"/>
        <v>500000</v>
      </c>
      <c r="G53" s="1">
        <f t="shared" si="6"/>
        <v>25000</v>
      </c>
      <c r="H53" s="1">
        <f t="shared" si="7"/>
        <v>1500</v>
      </c>
    </row>
    <row r="54" spans="1:8" s="6" customFormat="1" ht="17.25" customHeight="1">
      <c r="A54" s="10">
        <v>43</v>
      </c>
      <c r="B54" s="24" t="s">
        <v>64</v>
      </c>
      <c r="C54" s="28">
        <v>24806</v>
      </c>
      <c r="D54" s="11" t="s">
        <v>23</v>
      </c>
      <c r="E54" s="11" t="s">
        <v>22</v>
      </c>
      <c r="F54" s="1">
        <f t="shared" si="5"/>
        <v>500000</v>
      </c>
      <c r="G54" s="1">
        <f t="shared" si="6"/>
        <v>25000</v>
      </c>
      <c r="H54" s="1">
        <f t="shared" si="7"/>
        <v>1500</v>
      </c>
    </row>
    <row r="55" spans="1:8" s="6" customFormat="1" ht="17.25" customHeight="1">
      <c r="A55" s="10">
        <v>44</v>
      </c>
      <c r="B55" s="24" t="s">
        <v>65</v>
      </c>
      <c r="C55" s="28">
        <v>23559</v>
      </c>
      <c r="D55" s="11" t="s">
        <v>23</v>
      </c>
      <c r="E55" s="11" t="s">
        <v>22</v>
      </c>
      <c r="F55" s="1">
        <f t="shared" si="5"/>
        <v>500000</v>
      </c>
      <c r="G55" s="1">
        <f t="shared" si="6"/>
        <v>25000</v>
      </c>
      <c r="H55" s="1">
        <f t="shared" si="7"/>
        <v>1500</v>
      </c>
    </row>
    <row r="56" spans="1:8" s="6" customFormat="1" ht="17.25" customHeight="1">
      <c r="A56" s="10">
        <v>45</v>
      </c>
      <c r="B56" s="24" t="s">
        <v>66</v>
      </c>
      <c r="C56" s="28">
        <v>23415</v>
      </c>
      <c r="D56" s="11" t="s">
        <v>23</v>
      </c>
      <c r="E56" s="11" t="s">
        <v>22</v>
      </c>
      <c r="F56" s="1">
        <f t="shared" si="5"/>
        <v>500000</v>
      </c>
      <c r="G56" s="1">
        <f t="shared" si="6"/>
        <v>25000</v>
      </c>
      <c r="H56" s="1">
        <f t="shared" si="7"/>
        <v>1500</v>
      </c>
    </row>
    <row r="57" spans="1:8" s="6" customFormat="1" ht="17.25" customHeight="1">
      <c r="A57" s="10">
        <v>46</v>
      </c>
      <c r="B57" s="24" t="s">
        <v>67</v>
      </c>
      <c r="C57" s="28">
        <v>23008</v>
      </c>
      <c r="D57" s="11" t="s">
        <v>23</v>
      </c>
      <c r="E57" s="11" t="s">
        <v>22</v>
      </c>
      <c r="F57" s="1">
        <f t="shared" si="5"/>
        <v>500000</v>
      </c>
      <c r="G57" s="1">
        <f t="shared" si="6"/>
        <v>25000</v>
      </c>
      <c r="H57" s="1">
        <f t="shared" si="7"/>
        <v>1500</v>
      </c>
    </row>
    <row r="58" spans="1:8" s="6" customFormat="1" ht="17.25" customHeight="1">
      <c r="A58" s="10">
        <v>47</v>
      </c>
      <c r="B58" s="24" t="s">
        <v>68</v>
      </c>
      <c r="C58" s="28">
        <v>26103</v>
      </c>
      <c r="D58" s="11" t="s">
        <v>23</v>
      </c>
      <c r="E58" s="11" t="s">
        <v>22</v>
      </c>
      <c r="F58" s="1">
        <f t="shared" si="5"/>
        <v>500000</v>
      </c>
      <c r="G58" s="1">
        <f t="shared" si="6"/>
        <v>25000</v>
      </c>
      <c r="H58" s="1">
        <f t="shared" si="7"/>
        <v>1500</v>
      </c>
    </row>
    <row r="59" spans="1:8" s="6" customFormat="1" ht="17.25" customHeight="1">
      <c r="A59" s="10">
        <v>48</v>
      </c>
      <c r="B59" s="24" t="s">
        <v>69</v>
      </c>
      <c r="C59" s="28">
        <v>27529</v>
      </c>
      <c r="D59" s="11" t="s">
        <v>23</v>
      </c>
      <c r="E59" s="11" t="s">
        <v>22</v>
      </c>
      <c r="F59" s="1">
        <f t="shared" si="5"/>
        <v>500000</v>
      </c>
      <c r="G59" s="1">
        <f t="shared" si="6"/>
        <v>25000</v>
      </c>
      <c r="H59" s="1">
        <f t="shared" si="7"/>
        <v>1500</v>
      </c>
    </row>
    <row r="60" spans="1:8" s="6" customFormat="1" ht="17.25" customHeight="1">
      <c r="A60" s="10">
        <v>49</v>
      </c>
      <c r="B60" s="24" t="s">
        <v>70</v>
      </c>
      <c r="C60" s="28">
        <v>31782</v>
      </c>
      <c r="D60" s="11" t="s">
        <v>23</v>
      </c>
      <c r="E60" s="11" t="s">
        <v>22</v>
      </c>
      <c r="F60" s="1">
        <f t="shared" si="5"/>
        <v>500000</v>
      </c>
      <c r="G60" s="1">
        <f t="shared" si="6"/>
        <v>25000</v>
      </c>
      <c r="H60" s="1">
        <f t="shared" si="7"/>
        <v>1500</v>
      </c>
    </row>
    <row r="61" spans="1:8" s="6" customFormat="1" ht="17.25" customHeight="1">
      <c r="A61" s="10">
        <v>50</v>
      </c>
      <c r="B61" s="24" t="s">
        <v>71</v>
      </c>
      <c r="C61" s="28">
        <v>22282</v>
      </c>
      <c r="D61" s="11" t="s">
        <v>23</v>
      </c>
      <c r="E61" s="11" t="s">
        <v>22</v>
      </c>
      <c r="F61" s="1">
        <f t="shared" si="5"/>
        <v>500000</v>
      </c>
      <c r="G61" s="1">
        <f t="shared" si="6"/>
        <v>25000</v>
      </c>
      <c r="H61" s="1">
        <f t="shared" si="7"/>
        <v>1500</v>
      </c>
    </row>
    <row r="62" spans="1:8" s="6" customFormat="1" ht="17.25" customHeight="1">
      <c r="A62" s="10">
        <v>51</v>
      </c>
      <c r="B62" s="24" t="s">
        <v>72</v>
      </c>
      <c r="C62" s="28">
        <v>23885</v>
      </c>
      <c r="D62" s="11" t="s">
        <v>23</v>
      </c>
      <c r="E62" s="11" t="s">
        <v>22</v>
      </c>
      <c r="F62" s="1">
        <f t="shared" si="5"/>
        <v>500000</v>
      </c>
      <c r="G62" s="1">
        <f t="shared" si="6"/>
        <v>25000</v>
      </c>
      <c r="H62" s="1">
        <f t="shared" si="7"/>
        <v>1500</v>
      </c>
    </row>
    <row r="63" spans="1:8" s="6" customFormat="1" ht="17.25" customHeight="1">
      <c r="A63" s="10">
        <v>54</v>
      </c>
      <c r="B63" s="24" t="s">
        <v>73</v>
      </c>
      <c r="C63" s="25">
        <v>20331</v>
      </c>
      <c r="D63" s="11" t="s">
        <v>23</v>
      </c>
      <c r="E63" s="11" t="s">
        <v>32</v>
      </c>
      <c r="F63" s="1">
        <f t="shared" si="5"/>
        <v>150000</v>
      </c>
      <c r="G63" s="1">
        <f t="shared" si="6"/>
        <v>0</v>
      </c>
      <c r="H63" s="1">
        <f t="shared" si="7"/>
        <v>3000</v>
      </c>
    </row>
    <row r="64" spans="1:8" s="6" customFormat="1" ht="17.25" customHeight="1">
      <c r="A64" s="10">
        <v>56</v>
      </c>
      <c r="B64" s="24" t="s">
        <v>74</v>
      </c>
      <c r="C64" s="25">
        <v>18715</v>
      </c>
      <c r="D64" s="11" t="s">
        <v>23</v>
      </c>
      <c r="E64" s="11" t="s">
        <v>84</v>
      </c>
      <c r="F64" s="1">
        <f t="shared" si="5"/>
        <v>100000</v>
      </c>
      <c r="G64" s="1">
        <f t="shared" si="6"/>
        <v>0</v>
      </c>
      <c r="H64" s="1">
        <f t="shared" si="7"/>
        <v>4500</v>
      </c>
    </row>
    <row r="65" spans="1:8" s="6" customFormat="1" ht="17.25" customHeight="1">
      <c r="A65" s="10">
        <v>58</v>
      </c>
      <c r="B65" s="24" t="s">
        <v>75</v>
      </c>
      <c r="C65" s="25">
        <v>21221</v>
      </c>
      <c r="D65" s="11" t="s">
        <v>23</v>
      </c>
      <c r="E65" s="11" t="s">
        <v>32</v>
      </c>
      <c r="F65" s="1">
        <f t="shared" si="5"/>
        <v>150000</v>
      </c>
      <c r="G65" s="1">
        <f t="shared" si="6"/>
        <v>0</v>
      </c>
      <c r="H65" s="1">
        <f t="shared" si="7"/>
        <v>3000</v>
      </c>
    </row>
    <row r="66" spans="1:8" s="6" customFormat="1" ht="17.25" customHeight="1">
      <c r="A66" s="10">
        <v>59</v>
      </c>
      <c r="B66" s="24" t="s">
        <v>76</v>
      </c>
      <c r="C66" s="26">
        <v>20929</v>
      </c>
      <c r="D66" s="11" t="s">
        <v>23</v>
      </c>
      <c r="E66" s="11" t="s">
        <v>32</v>
      </c>
      <c r="F66" s="1">
        <f t="shared" si="5"/>
        <v>150000</v>
      </c>
      <c r="G66" s="1">
        <f t="shared" si="6"/>
        <v>0</v>
      </c>
      <c r="H66" s="1">
        <f t="shared" si="7"/>
        <v>3000</v>
      </c>
    </row>
    <row r="67" spans="1:8" s="6" customFormat="1" ht="17.25" customHeight="1">
      <c r="A67" s="10">
        <v>60</v>
      </c>
      <c r="B67" s="49" t="s">
        <v>77</v>
      </c>
      <c r="C67" s="31">
        <v>19934</v>
      </c>
      <c r="D67" s="11" t="s">
        <v>23</v>
      </c>
      <c r="E67" s="11" t="s">
        <v>32</v>
      </c>
      <c r="F67" s="1">
        <f t="shared" si="5"/>
        <v>150000</v>
      </c>
      <c r="G67" s="1">
        <f t="shared" si="6"/>
        <v>0</v>
      </c>
      <c r="H67" s="1">
        <f t="shared" si="7"/>
        <v>3000</v>
      </c>
    </row>
    <row r="68" spans="1:8" s="6" customFormat="1" ht="17.25" customHeight="1">
      <c r="A68" s="10">
        <v>61</v>
      </c>
      <c r="B68" s="24" t="s">
        <v>78</v>
      </c>
      <c r="C68" s="26">
        <v>21356</v>
      </c>
      <c r="D68" s="11" t="s">
        <v>23</v>
      </c>
      <c r="E68" s="11" t="s">
        <v>32</v>
      </c>
      <c r="F68" s="1">
        <f t="shared" si="5"/>
        <v>150000</v>
      </c>
      <c r="G68" s="1">
        <f t="shared" si="6"/>
        <v>0</v>
      </c>
      <c r="H68" s="1">
        <f t="shared" si="7"/>
        <v>3000</v>
      </c>
    </row>
    <row r="69" spans="1:8" s="6" customFormat="1" ht="17.25" customHeight="1">
      <c r="A69" s="10">
        <v>63</v>
      </c>
      <c r="B69" s="24" t="s">
        <v>79</v>
      </c>
      <c r="C69" s="26">
        <v>20544</v>
      </c>
      <c r="D69" s="11" t="s">
        <v>23</v>
      </c>
      <c r="E69" s="11" t="s">
        <v>32</v>
      </c>
      <c r="F69" s="1">
        <f t="shared" si="5"/>
        <v>150000</v>
      </c>
      <c r="G69" s="1">
        <f t="shared" si="6"/>
        <v>0</v>
      </c>
      <c r="H69" s="1">
        <f t="shared" si="7"/>
        <v>3000</v>
      </c>
    </row>
    <row r="70" spans="1:8" s="14" customFormat="1" ht="12.75" customHeight="1">
      <c r="A70" s="12"/>
      <c r="B70" s="34" t="s">
        <v>18</v>
      </c>
      <c r="C70" s="35"/>
      <c r="D70" s="13"/>
      <c r="E70" s="13"/>
      <c r="F70" s="22">
        <f>SUM(F34:F69)</f>
        <v>15500000</v>
      </c>
      <c r="G70" s="22">
        <f>SUM(G34:G69)</f>
        <v>725000</v>
      </c>
      <c r="H70" s="22">
        <f>SUM(H34:H69)</f>
        <v>66000</v>
      </c>
    </row>
    <row r="71" spans="1:8" s="6" customFormat="1" ht="17.25" customHeight="1">
      <c r="A71" s="10">
        <v>65</v>
      </c>
      <c r="B71" s="24" t="s">
        <v>80</v>
      </c>
      <c r="C71" s="26">
        <v>21718</v>
      </c>
      <c r="D71" s="11" t="s">
        <v>23</v>
      </c>
      <c r="E71" s="11" t="s">
        <v>32</v>
      </c>
      <c r="F71" s="1">
        <f t="shared" si="5"/>
        <v>150000</v>
      </c>
      <c r="G71" s="1">
        <f t="shared" si="6"/>
        <v>0</v>
      </c>
      <c r="H71" s="1">
        <f>IF(D71="Родственник","Требует согласования",IF(E71="№1 (от 18 до 60 лет)",1500,IF(E71="№2 (от 18 до 60 лет)",2500,IF(E71="№3 (от 18 до 60 лет)",4800,IF(E71="№1 (от 61 до 65 лет)",3000,IF(E71="№2 (от 61 до 65 лет)",5000,IF(E71="№3 (от 61 до 65 лет)",7500,IF(E71="№1 (от 66 до 70 лет)",4500,"Заполните стольбцы 2 - 5 или согласуйте условия"))))))))</f>
        <v>3000</v>
      </c>
    </row>
    <row r="72" spans="1:8" s="6" customFormat="1" ht="17.25" customHeight="1">
      <c r="A72" s="10">
        <v>67</v>
      </c>
      <c r="B72" s="24" t="s">
        <v>81</v>
      </c>
      <c r="C72" s="26">
        <v>19455</v>
      </c>
      <c r="D72" s="11" t="s">
        <v>23</v>
      </c>
      <c r="E72" s="11" t="s">
        <v>84</v>
      </c>
      <c r="F72" s="1">
        <f t="shared" si="5"/>
        <v>100000</v>
      </c>
      <c r="G72" s="1">
        <f t="shared" si="6"/>
        <v>0</v>
      </c>
      <c r="H72" s="1">
        <f>IF(D72="Родственник","Требует согласования",IF(E72="№1 (от 18 до 60 лет)",1500,IF(E72="№2 (от 18 до 60 лет)",2500,IF(E72="№3 (от 18 до 60 лет)",4800,IF(E72="№1 (от 61 до 65 лет)",3000,IF(E72="№2 (от 61 до 65 лет)",5000,IF(E72="№3 (от 61 до 65 лет)",7500,IF(E72="№1 (от 66 до 70 лет)",4500,"Заполните стольбцы 2 - 5 или согласуйте условия"))))))))</f>
        <v>4500</v>
      </c>
    </row>
    <row r="73" spans="1:8" s="6" customFormat="1" ht="17.25" customHeight="1">
      <c r="A73" s="10">
        <v>70</v>
      </c>
      <c r="B73" s="24" t="s">
        <v>82</v>
      </c>
      <c r="C73" s="28">
        <v>21326</v>
      </c>
      <c r="D73" s="11" t="s">
        <v>23</v>
      </c>
      <c r="E73" s="11" t="s">
        <v>32</v>
      </c>
      <c r="F73" s="1">
        <f t="shared" si="5"/>
        <v>150000</v>
      </c>
      <c r="G73" s="1">
        <f t="shared" si="6"/>
        <v>0</v>
      </c>
      <c r="H73" s="1">
        <f>IF(D73="Родственник","Требует согласования",IF(E73="№1 (от 18 до 60 лет)",1500,IF(E73="№2 (от 18 до 60 лет)",2500,IF(E73="№3 (от 18 до 60 лет)",4800,IF(E73="№1 (от 61 до 65 лет)",3000,IF(E73="№2 (от 61 до 65 лет)",5000,IF(E73="№3 (от 61 до 65 лет)",7500,IF(E73="№1 (от 66 до 70 лет)",4500,"Заполните стольбцы 2 - 5 или согласуйте условия"))))))))</f>
        <v>3000</v>
      </c>
    </row>
    <row r="74" spans="1:8" s="6" customFormat="1" ht="17.25" customHeight="1">
      <c r="A74" s="10">
        <v>71</v>
      </c>
      <c r="B74" s="24" t="s">
        <v>83</v>
      </c>
      <c r="C74" s="29">
        <v>20491</v>
      </c>
      <c r="D74" s="11" t="s">
        <v>23</v>
      </c>
      <c r="E74" s="11" t="s">
        <v>32</v>
      </c>
      <c r="F74" s="1">
        <f t="shared" si="5"/>
        <v>150000</v>
      </c>
      <c r="G74" s="1">
        <f t="shared" si="6"/>
        <v>0</v>
      </c>
      <c r="H74" s="1">
        <f>IF(D74="Родственник","Требует согласования",IF(E74="№1 (от 18 до 60 лет)",1500,IF(E74="№2 (от 18 до 60 лет)",2500,IF(E74="№3 (от 18 до 60 лет)",4800,IF(E74="№1 (от 61 до 65 лет)",3000,IF(E74="№2 (от 61 до 65 лет)",5000,IF(E74="№3 (от 61 до 65 лет)",7500,IF(E74="№1 (от 66 до 70 лет)",4500,"Заполните стольбцы 2 - 5 или согласуйте условия"))))))))</f>
        <v>3000</v>
      </c>
    </row>
    <row r="75" spans="1:8" s="14" customFormat="1" ht="12.75" customHeight="1">
      <c r="A75" s="12"/>
      <c r="B75" s="34" t="s">
        <v>18</v>
      </c>
      <c r="C75" s="35"/>
      <c r="D75" s="13"/>
      <c r="E75" s="13"/>
      <c r="F75" s="22">
        <f>SUM(F71:F74)</f>
        <v>550000</v>
      </c>
      <c r="G75" s="22">
        <f>SUM(G71:G74)</f>
        <v>0</v>
      </c>
      <c r="H75" s="22">
        <f>SUM(H71:H74)</f>
        <v>13500</v>
      </c>
    </row>
    <row r="76" spans="1:8" s="14" customFormat="1" ht="12.75" customHeight="1">
      <c r="A76" s="12"/>
      <c r="B76" s="34" t="s">
        <v>19</v>
      </c>
      <c r="C76" s="35"/>
      <c r="D76" s="13"/>
      <c r="E76" s="13"/>
      <c r="F76" s="22">
        <f>F33+F70+F75</f>
        <v>26550000</v>
      </c>
      <c r="G76" s="22">
        <f>G33+G70+G75</f>
        <v>1250000</v>
      </c>
      <c r="H76" s="22">
        <f>H33+H70+H75</f>
        <v>111000</v>
      </c>
    </row>
    <row r="77" spans="1:8" s="14" customFormat="1" ht="41.25" customHeight="1">
      <c r="A77" s="15"/>
      <c r="B77" s="45" t="s">
        <v>9</v>
      </c>
      <c r="C77" s="46"/>
      <c r="D77" s="46"/>
      <c r="E77" s="46"/>
      <c r="F77" s="46"/>
      <c r="G77" s="46"/>
      <c r="H77" s="46"/>
    </row>
    <row r="78" spans="1:8" s="14" customFormat="1" ht="27.75" customHeight="1">
      <c r="A78" s="15"/>
      <c r="B78" s="45" t="s">
        <v>10</v>
      </c>
      <c r="C78" s="46"/>
      <c r="D78" s="46"/>
      <c r="E78" s="46"/>
      <c r="F78" s="46"/>
      <c r="G78" s="46"/>
      <c r="H78" s="46"/>
    </row>
    <row r="79" s="6" customFormat="1" ht="12.75" customHeight="1">
      <c r="H79" s="7"/>
    </row>
    <row r="80" spans="1:8" s="6" customFormat="1" ht="11.25">
      <c r="A80" s="14" t="s">
        <v>4</v>
      </c>
      <c r="G80" s="14" t="s">
        <v>11</v>
      </c>
      <c r="H80" s="7"/>
    </row>
    <row r="81" spans="1:8" s="6" customFormat="1" ht="11.25" customHeight="1">
      <c r="A81" s="16" t="s">
        <v>89</v>
      </c>
      <c r="B81" s="16"/>
      <c r="C81" s="17"/>
      <c r="D81" s="17"/>
      <c r="E81" s="17"/>
      <c r="F81" s="17"/>
      <c r="G81" s="16" t="s">
        <v>16</v>
      </c>
      <c r="H81" s="23"/>
    </row>
    <row r="82" spans="1:5" s="6" customFormat="1" ht="11.25">
      <c r="A82" s="18"/>
      <c r="B82" s="18"/>
      <c r="C82" s="18"/>
      <c r="D82" s="18"/>
      <c r="E82" s="18"/>
    </row>
    <row r="83" spans="1:8" s="6" customFormat="1" ht="11.25">
      <c r="A83" s="48" t="s">
        <v>90</v>
      </c>
      <c r="B83" s="48"/>
      <c r="C83" s="48"/>
      <c r="D83" s="18"/>
      <c r="E83" s="18"/>
      <c r="G83" s="6" t="s">
        <v>17</v>
      </c>
      <c r="H83" s="7"/>
    </row>
    <row r="84" spans="1:8" s="6" customFormat="1" ht="15" customHeight="1">
      <c r="A84" s="18"/>
      <c r="B84" s="18"/>
      <c r="C84" s="18"/>
      <c r="D84" s="18"/>
      <c r="E84" s="18"/>
      <c r="H84" s="19"/>
    </row>
    <row r="85" spans="1:8" s="6" customFormat="1" ht="11.25">
      <c r="A85" s="48" t="s">
        <v>86</v>
      </c>
      <c r="B85" s="48"/>
      <c r="C85" s="48"/>
      <c r="D85" s="18"/>
      <c r="E85" s="18"/>
      <c r="G85" s="6" t="s">
        <v>87</v>
      </c>
      <c r="H85" s="7"/>
    </row>
    <row r="86" spans="1:8" s="6" customFormat="1" ht="11.25">
      <c r="A86" s="18"/>
      <c r="B86" s="18"/>
      <c r="C86" s="18"/>
      <c r="D86" s="18"/>
      <c r="E86" s="18"/>
      <c r="H86" s="7"/>
    </row>
    <row r="87" spans="1:8" s="6" customFormat="1" ht="11.25">
      <c r="A87" s="48"/>
      <c r="B87" s="48"/>
      <c r="C87" s="48"/>
      <c r="D87" s="18"/>
      <c r="E87" s="18"/>
      <c r="H87" s="7"/>
    </row>
  </sheetData>
  <sheetProtection formatCells="0" insertColumns="0" insertRows="0" deleteRows="0"/>
  <mergeCells count="21">
    <mergeCell ref="A87:C87"/>
    <mergeCell ref="A83:C83"/>
    <mergeCell ref="A85:C85"/>
    <mergeCell ref="F9:F10"/>
    <mergeCell ref="A6:A10"/>
    <mergeCell ref="B33:C33"/>
    <mergeCell ref="B70:C70"/>
    <mergeCell ref="E6:E10"/>
    <mergeCell ref="B77:H77"/>
    <mergeCell ref="D6:D10"/>
    <mergeCell ref="A4:H4"/>
    <mergeCell ref="B78:H78"/>
    <mergeCell ref="B76:C76"/>
    <mergeCell ref="B6:B10"/>
    <mergeCell ref="C6:C10"/>
    <mergeCell ref="B75:C75"/>
    <mergeCell ref="F1:H1"/>
    <mergeCell ref="F6:G8"/>
    <mergeCell ref="H9:H10"/>
    <mergeCell ref="A3:H3"/>
    <mergeCell ref="G9:G10"/>
  </mergeCells>
  <dataValidations count="3">
    <dataValidation type="list" allowBlank="1" showInputMessage="1" showErrorMessage="1" prompt="Выберете значение из выподающего списка" sqref="E12:E32 E34:E69 E71:E74">
      <formula1>"№1 (от 18 до 60 лет), №2 (от 18 до 60 лет), №3 (от 18 до 60 лет), №1 (от 61 до 65 лет), №2 (от 61 до 65 лет), №3 (от 61 до 65 лет), №1 (от 66 до 70 лет), №2 (от 66 до 70 лет), №3 (от 66 до 70 лет)"</formula1>
    </dataValidation>
    <dataValidation type="list" allowBlank="1" showInputMessage="1" showErrorMessage="1" prompt="Выберите из выпадающего списка Сотрудник или Родственник" sqref="D12:D32 D34:D69 D71:D74">
      <formula1>"Сотрудник, Родственник"</formula1>
    </dataValidation>
    <dataValidation type="date" allowBlank="1" showInputMessage="1" showErrorMessage="1" sqref="C12:C32 C34:C69 C71:C74">
      <formula1>18018</formula1>
      <formula2>37356</formula2>
    </dataValidation>
  </dataValidations>
  <printOptions/>
  <pageMargins left="0.64" right="0.18" top="0.5905511811023623" bottom="0.5905511811023623" header="0.5118110236220472" footer="0.5118110236220472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Miheeva</dc:creator>
  <cp:keywords/>
  <dc:description/>
  <cp:lastModifiedBy>Suvorova, Anna (Russia)</cp:lastModifiedBy>
  <cp:lastPrinted>2020-05-08T08:14:31Z</cp:lastPrinted>
  <dcterms:created xsi:type="dcterms:W3CDTF">2004-09-17T11:23:16Z</dcterms:created>
  <dcterms:modified xsi:type="dcterms:W3CDTF">2020-05-25T11:09:56Z</dcterms:modified>
  <cp:category/>
  <cp:version/>
  <cp:contentType/>
  <cp:contentStatus/>
</cp:coreProperties>
</file>